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/>
  <mc:AlternateContent xmlns:mc="http://schemas.openxmlformats.org/markup-compatibility/2006">
    <mc:Choice Requires="x15">
      <x15ac:absPath xmlns:x15ac="http://schemas.microsoft.com/office/spreadsheetml/2010/11/ac" url="V:\Intervencion\Publico Intervencion\datos economicos 2003\Conta\Cuestionario ISPA\2023\"/>
    </mc:Choice>
  </mc:AlternateContent>
  <xr:revisionPtr revIDLastSave="0" documentId="13_ncr:1_{FE54F928-DCF5-49AC-AAE5-A5DB39E0ED7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1-4 Productividad_Diputaci-23 " sheetId="2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F6" i="2" l="1"/>
  <c r="F5" i="2"/>
  <c r="F4" i="2"/>
  <c r="F3" i="2"/>
  <c r="F2" i="2"/>
</calcChain>
</file>

<file path=xl/sharedStrings.xml><?xml version="1.0" encoding="utf-8"?>
<sst xmlns="http://schemas.openxmlformats.org/spreadsheetml/2006/main" count="23" uniqueCount="16">
  <si>
    <t>codigo_unidad</t>
  </si>
  <si>
    <t>colectivo</t>
  </si>
  <si>
    <t>grupo_puesto_trabajo</t>
  </si>
  <si>
    <t>numero_efectivos</t>
  </si>
  <si>
    <t>numero_perceptores</t>
  </si>
  <si>
    <t>gastos_productividad</t>
  </si>
  <si>
    <t>observaciones</t>
  </si>
  <si>
    <t>A1</t>
  </si>
  <si>
    <t>C1</t>
  </si>
  <si>
    <t>C2</t>
  </si>
  <si>
    <t>funcionarios_admnistracion</t>
  </si>
  <si>
    <t>personal_laboral</t>
  </si>
  <si>
    <t xml:space="preserve">LA0000166 </t>
  </si>
  <si>
    <t>numero_perceptores_carrera</t>
  </si>
  <si>
    <t>gastos_carrera</t>
  </si>
  <si>
    <t>A2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</si>
</sst>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0" applyNumberFormat="0" applyBorder="0" applyAlignment="0" applyProtection="0"/>
    <xf numFmtId="0" fontId="7" fillId="22" borderId="2" applyNumberFormat="0" applyAlignment="0" applyProtection="0"/>
    <xf numFmtId="0" fontId="8" fillId="23" borderId="3" applyNumberFormat="0" applyAlignment="0" applyProtection="0"/>
    <xf numFmtId="0" fontId="9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1" fillId="30" borderId="2" applyNumberFormat="0" applyAlignment="0" applyProtection="0"/>
    <xf numFmtId="0" fontId="12" fillId="31" borderId="0" applyNumberFormat="0" applyBorder="0" applyAlignment="0" applyProtection="0"/>
    <xf numFmtId="0" fontId="13" fillId="32" borderId="0" applyNumberFormat="0" applyBorder="0" applyAlignment="0" applyProtection="0"/>
    <xf numFmtId="0" fontId="1" fillId="33" borderId="5" applyNumberFormat="0" applyFont="0" applyAlignment="0" applyProtection="0"/>
    <xf numFmtId="0" fontId="14" fillId="22" borderId="6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0" fillId="0" borderId="9" applyNumberFormat="0" applyFill="0" applyAlignment="0" applyProtection="0"/>
    <xf numFmtId="0" fontId="20" fillId="0" borderId="10" applyNumberFormat="0" applyFill="0" applyAlignment="0" applyProtection="0"/>
  </cellStyleXfs>
  <cellXfs count="21">
    <xf numFmtId="0" fontId="0" fillId="0" borderId="0" xfId="0"/>
    <xf numFmtId="0" fontId="2" fillId="2" borderId="1" xfId="0" applyFont="1" applyFill="1" applyBorder="1"/>
    <xf numFmtId="0" fontId="0" fillId="34" borderId="11" xfId="0" applyFill="1" applyBorder="1"/>
    <xf numFmtId="0" fontId="0" fillId="34" borderId="12" xfId="0" applyFill="1" applyBorder="1"/>
    <xf numFmtId="4" fontId="0" fillId="35" borderId="0" xfId="0" applyNumberFormat="1" applyFill="1"/>
    <xf numFmtId="0" fontId="3" fillId="35" borderId="0" xfId="0" applyFont="1" applyFill="1"/>
    <xf numFmtId="0" fontId="0" fillId="35" borderId="0" xfId="0" applyFill="1"/>
    <xf numFmtId="0" fontId="2" fillId="35" borderId="0" xfId="0" applyFont="1" applyFill="1"/>
    <xf numFmtId="4" fontId="0" fillId="36" borderId="0" xfId="0" applyNumberFormat="1" applyFill="1"/>
    <xf numFmtId="0" fontId="3" fillId="36" borderId="0" xfId="0" applyFont="1" applyFill="1"/>
    <xf numFmtId="0" fontId="0" fillId="36" borderId="0" xfId="0" applyFill="1"/>
    <xf numFmtId="4" fontId="0" fillId="37" borderId="0" xfId="0" applyNumberFormat="1" applyFill="1"/>
    <xf numFmtId="0" fontId="3" fillId="37" borderId="0" xfId="0" applyFont="1" applyFill="1"/>
    <xf numFmtId="0" fontId="0" fillId="37" borderId="0" xfId="0" applyFill="1"/>
    <xf numFmtId="4" fontId="0" fillId="38" borderId="0" xfId="0" applyNumberFormat="1" applyFill="1"/>
    <xf numFmtId="0" fontId="3" fillId="38" borderId="0" xfId="0" applyFont="1" applyFill="1"/>
    <xf numFmtId="0" fontId="0" fillId="38" borderId="0" xfId="0" applyFill="1"/>
    <xf numFmtId="4" fontId="0" fillId="39" borderId="0" xfId="0" applyNumberFormat="1" applyFill="1"/>
    <xf numFmtId="0" fontId="3" fillId="39" borderId="0" xfId="0" applyFont="1" applyFill="1"/>
    <xf numFmtId="0" fontId="0" fillId="39" borderId="0" xfId="0" applyFill="1"/>
    <xf numFmtId="0" fontId="2" fillId="39" borderId="0" xfId="0" applyFont="1" applyFill="1"/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8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Intervencion\Publico%20Intervencion\datos%20economicos%202003\Conta\Cuestionario%20ISPA\2023\MASTER%20presu2023.xlsx" TargetMode="External"/><Relationship Id="rId1" Type="http://schemas.openxmlformats.org/officeDocument/2006/relationships/externalLinkPath" Target="MASTER%20presu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justes Inversiones"/>
      <sheetName val="Análisis de propùestas "/>
      <sheetName val="Propuesta de transferencias "/>
      <sheetName val="Capitulo II"/>
      <sheetName val="ad 2023"/>
      <sheetName val="AD 2022"/>
      <sheetName val="  GASTOS 2023"/>
      <sheetName val="masa salarial laboral"/>
      <sheetName val="Ingresos2023"/>
      <sheetName val="Cuadro de Financiación"/>
      <sheetName val="Comparativo x,x+1"/>
      <sheetName val="Tabla salarial 2023"/>
      <sheetName val="RETRIBUCIONES 2023"/>
      <sheetName val="tabla salarial base 2022 "/>
      <sheetName val="retrib funcionarios"/>
      <sheetName val="funcionarios  Seg.social"/>
      <sheetName val="laborales "/>
      <sheetName val="laborales  (2)"/>
      <sheetName val="lab  seg.social"/>
      <sheetName val="Cálculo Personal Con Seguridad "/>
      <sheetName val="Cálculo Personal Con Seguri (2)"/>
      <sheetName val="Estado de Origen y aplic fondo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T5">
            <v>5660.26</v>
          </cell>
        </row>
        <row r="6">
          <cell r="T6">
            <v>5021.8599999999997</v>
          </cell>
        </row>
        <row r="7">
          <cell r="T7">
            <v>5021.8599999999997</v>
          </cell>
        </row>
        <row r="11">
          <cell r="T11">
            <v>3757.46</v>
          </cell>
        </row>
        <row r="12">
          <cell r="T12">
            <v>3757.46</v>
          </cell>
        </row>
        <row r="13">
          <cell r="T13">
            <v>2685.06</v>
          </cell>
        </row>
        <row r="14">
          <cell r="T14">
            <v>2685.06</v>
          </cell>
        </row>
        <row r="15">
          <cell r="T15">
            <v>2506.2399999999998</v>
          </cell>
        </row>
        <row r="16">
          <cell r="T16">
            <v>2404.54</v>
          </cell>
        </row>
        <row r="17">
          <cell r="T17">
            <v>2087.14</v>
          </cell>
        </row>
        <row r="18">
          <cell r="T18">
            <v>2087.14</v>
          </cell>
        </row>
        <row r="19">
          <cell r="T19">
            <v>2344.6800000000003</v>
          </cell>
        </row>
        <row r="20">
          <cell r="T20">
            <v>2087.14</v>
          </cell>
        </row>
        <row r="21">
          <cell r="T21">
            <v>2344.6800000000003</v>
          </cell>
        </row>
        <row r="22">
          <cell r="T22">
            <v>2087.14</v>
          </cell>
        </row>
        <row r="23">
          <cell r="T23">
            <v>2087.14</v>
          </cell>
        </row>
        <row r="24">
          <cell r="T24">
            <v>2087.14</v>
          </cell>
        </row>
      </sheetData>
      <sheetData sheetId="15"/>
      <sheetData sheetId="16"/>
      <sheetData sheetId="17">
        <row r="3">
          <cell r="T3">
            <v>5214.46</v>
          </cell>
        </row>
        <row r="4">
          <cell r="T4">
            <v>5021.8599999999997</v>
          </cell>
        </row>
        <row r="5">
          <cell r="T5">
            <v>5021.8599999999997</v>
          </cell>
        </row>
        <row r="6">
          <cell r="T6">
            <v>3400.8199999999997</v>
          </cell>
        </row>
        <row r="7">
          <cell r="T7">
            <v>3400.8199999999997</v>
          </cell>
        </row>
        <row r="8">
          <cell r="T8">
            <v>2554.58</v>
          </cell>
        </row>
        <row r="9">
          <cell r="T9">
            <v>2554.58</v>
          </cell>
        </row>
        <row r="10">
          <cell r="T10">
            <v>2327.48</v>
          </cell>
        </row>
        <row r="11">
          <cell r="T11">
            <v>2554.58</v>
          </cell>
        </row>
        <row r="12">
          <cell r="T12">
            <v>2327.48</v>
          </cell>
        </row>
        <row r="15">
          <cell r="T15">
            <v>2518.66</v>
          </cell>
        </row>
        <row r="16">
          <cell r="T16">
            <v>2295.44</v>
          </cell>
        </row>
        <row r="17">
          <cell r="T17">
            <v>2087.14</v>
          </cell>
        </row>
        <row r="18">
          <cell r="T18">
            <v>2344.6800000000003</v>
          </cell>
        </row>
        <row r="19">
          <cell r="T19">
            <v>2344.6800000000003</v>
          </cell>
        </row>
        <row r="20">
          <cell r="T20">
            <v>2087.14</v>
          </cell>
        </row>
        <row r="21">
          <cell r="T21">
            <v>2270.2399999999998</v>
          </cell>
        </row>
        <row r="22">
          <cell r="T22">
            <v>2270.2399999999998</v>
          </cell>
        </row>
        <row r="23">
          <cell r="T23">
            <v>2270.2399999999998</v>
          </cell>
        </row>
        <row r="24">
          <cell r="T24">
            <v>2270.2399999999998</v>
          </cell>
        </row>
        <row r="25">
          <cell r="T25">
            <v>2270.2399999999998</v>
          </cell>
        </row>
        <row r="26">
          <cell r="T26">
            <v>1985</v>
          </cell>
        </row>
        <row r="28">
          <cell r="T28">
            <v>1792.3200000000002</v>
          </cell>
        </row>
        <row r="30">
          <cell r="T30">
            <v>1792.3200000000002</v>
          </cell>
        </row>
      </sheetData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"/>
  <sheetViews>
    <sheetView tabSelected="1" zoomScale="130" zoomScaleNormal="130" workbookViewId="0">
      <selection activeCell="F6" sqref="F6"/>
    </sheetView>
  </sheetViews>
  <sheetFormatPr baseColWidth="10" defaultRowHeight="15" x14ac:dyDescent="0.25"/>
  <cols>
    <col min="1" max="1" width="14" bestFit="1" customWidth="1"/>
    <col min="2" max="2" width="25.85546875" bestFit="1" customWidth="1"/>
    <col min="3" max="3" width="20.7109375" bestFit="1" customWidth="1"/>
    <col min="4" max="4" width="17.28515625" bestFit="1" customWidth="1"/>
    <col min="5" max="5" width="19.85546875" bestFit="1" customWidth="1"/>
    <col min="6" max="6" width="20" bestFit="1" customWidth="1"/>
    <col min="7" max="7" width="27.28515625" bestFit="1" customWidth="1"/>
    <col min="8" max="8" width="13.7109375" bestFit="1" customWidth="1"/>
    <col min="9" max="9" width="30.85546875" bestFit="1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13</v>
      </c>
      <c r="H1" s="3" t="s">
        <v>14</v>
      </c>
      <c r="I1" s="1" t="s">
        <v>6</v>
      </c>
    </row>
    <row r="2" spans="1:10" s="6" customFormat="1" x14ac:dyDescent="0.25">
      <c r="A2" s="4" t="s">
        <v>12</v>
      </c>
      <c r="B2" s="5" t="s">
        <v>10</v>
      </c>
      <c r="C2" s="5" t="s">
        <v>7</v>
      </c>
      <c r="D2" s="5">
        <v>3</v>
      </c>
      <c r="E2" s="5">
        <v>3</v>
      </c>
      <c r="F2" s="4">
        <f>'[1]retrib funcionarios'!$T$5+'[1]retrib funcionarios'!$T$6+'[1]retrib funcionarios'!$T$7</f>
        <v>15703.98</v>
      </c>
      <c r="G2" s="5"/>
      <c r="J2" s="7"/>
    </row>
    <row r="3" spans="1:10" s="19" customFormat="1" x14ac:dyDescent="0.25">
      <c r="A3" s="17" t="s">
        <v>12</v>
      </c>
      <c r="B3" s="18" t="s">
        <v>10</v>
      </c>
      <c r="C3" s="18" t="s">
        <v>15</v>
      </c>
      <c r="D3" s="18">
        <v>2</v>
      </c>
      <c r="E3" s="18">
        <v>2</v>
      </c>
      <c r="F3" s="17">
        <f>'[1]retrib funcionarios'!$T$11+'[1]retrib funcionarios'!$T$12</f>
        <v>7514.92</v>
      </c>
      <c r="G3" s="18"/>
      <c r="J3" s="20"/>
    </row>
    <row r="4" spans="1:10" s="13" customFormat="1" x14ac:dyDescent="0.25">
      <c r="A4" s="11" t="s">
        <v>12</v>
      </c>
      <c r="B4" s="12" t="s">
        <v>10</v>
      </c>
      <c r="C4" s="12" t="s">
        <v>8</v>
      </c>
      <c r="D4" s="12">
        <v>4</v>
      </c>
      <c r="E4" s="12">
        <v>4</v>
      </c>
      <c r="F4" s="11">
        <f>'[1]retrib funcionarios'!$T$13+'[1]retrib funcionarios'!$T$14+'[1]retrib funcionarios'!$T$15+'[1]retrib funcionarios'!$T$16</f>
        <v>10280.9</v>
      </c>
      <c r="G4" s="12"/>
    </row>
    <row r="5" spans="1:10" s="16" customFormat="1" x14ac:dyDescent="0.25">
      <c r="A5" s="14" t="s">
        <v>12</v>
      </c>
      <c r="B5" s="15" t="s">
        <v>10</v>
      </c>
      <c r="C5" s="15" t="s">
        <v>9</v>
      </c>
      <c r="D5" s="15">
        <v>8</v>
      </c>
      <c r="E5" s="15">
        <v>8</v>
      </c>
      <c r="F5" s="14">
        <f>'[1]retrib funcionarios'!$T$17+'[1]retrib funcionarios'!$T$18+'[1]retrib funcionarios'!$T$19+'[1]retrib funcionarios'!$T$20+'[1]retrib funcionarios'!$T$21+'[1]retrib funcionarios'!$T$22+'[1]retrib funcionarios'!$T$23+'[1]retrib funcionarios'!$T$24</f>
        <v>17212.2</v>
      </c>
      <c r="G5" s="15"/>
      <c r="H5" s="14"/>
    </row>
    <row r="6" spans="1:10" s="10" customFormat="1" x14ac:dyDescent="0.25">
      <c r="A6" s="8" t="s">
        <v>12</v>
      </c>
      <c r="B6" s="9" t="s">
        <v>11</v>
      </c>
      <c r="C6" s="9"/>
      <c r="D6" s="9">
        <v>24</v>
      </c>
      <c r="E6" s="9">
        <v>24</v>
      </c>
      <c r="F6" s="8">
        <f>'[1]laborales  (2)'!$T$3+'[1]laborales  (2)'!$T$4+'[1]laborales  (2)'!$T$5+'[1]laborales  (2)'!$T$6+'[1]laborales  (2)'!$T$7+'[1]laborales  (2)'!$T$8+'[1]laborales  (2)'!$T$9+'[1]laborales  (2)'!$T$10+'[1]laborales  (2)'!$T$11+'[1]laborales  (2)'!$T$12+'[1]laborales  (2)'!$T$15+'[1]laborales  (2)'!$T$16+'[1]laborales  (2)'!$T$17+'[1]laborales  (2)'!$T$18+'[1]laborales  (2)'!$T$19+'[1]laborales  (2)'!$T$20+'[1]laborales  (2)'!$T$21+'[1]laborales  (2)'!$T$22+'[1]laborales  (2)'!$T$23+'[1]laborales  (2)'!$T$24+'[1]laborales  (2)'!$T$25+'[1]laborales  (2)'!$T$26+'[1]laborales  (2)'!$T$28+'[1]laborales  (2)'!$T$30</f>
        <v>64977.1</v>
      </c>
      <c r="G6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P1-4 Productividad_Diputaci-23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usuariocabildo</dc:creator>
  <cp:lastModifiedBy>Jose Alberto Guedes</cp:lastModifiedBy>
  <dcterms:created xsi:type="dcterms:W3CDTF">2016-04-04T12:08:17Z</dcterms:created>
  <dcterms:modified xsi:type="dcterms:W3CDTF">2023-04-24T09:39:10Z</dcterms:modified>
</cp:coreProperties>
</file>